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Misrad Feb2019\חומר לעיבוד\"/>
    </mc:Choice>
  </mc:AlternateContent>
  <bookViews>
    <workbookView xWindow="120" yWindow="330" windowWidth="20160" windowHeight="7710" activeTab="1"/>
  </bookViews>
  <sheets>
    <sheet name="Obligatoire" sheetId="1" r:id="rId1"/>
    <sheet name="Optionnel" sheetId="4" r:id="rId2"/>
    <sheet name="גיליון2" sheetId="2" r:id="rId3"/>
    <sheet name="גיליון3" sheetId="3" r:id="rId4"/>
  </sheets>
  <calcPr calcId="152511"/>
</workbook>
</file>

<file path=xl/calcChain.xml><?xml version="1.0" encoding="utf-8"?>
<calcChain xmlns="http://schemas.openxmlformats.org/spreadsheetml/2006/main">
  <c r="D22" i="4" l="1"/>
  <c r="D23" i="4" s="1"/>
  <c r="D25" i="4" s="1"/>
  <c r="D21" i="4"/>
  <c r="D20" i="4"/>
  <c r="D19" i="4"/>
  <c r="D18" i="4"/>
  <c r="D17" i="1"/>
  <c r="D16" i="1"/>
  <c r="D15" i="1"/>
  <c r="D18" i="1" l="1"/>
  <c r="D20" i="1" s="1"/>
</calcChain>
</file>

<file path=xl/sharedStrings.xml><?xml version="1.0" encoding="utf-8"?>
<sst xmlns="http://schemas.openxmlformats.org/spreadsheetml/2006/main" count="66" uniqueCount="45">
  <si>
    <t>Les charges salariales</t>
  </si>
  <si>
    <t xml:space="preserve">Impot </t>
  </si>
  <si>
    <t>Bitouah Leumi</t>
  </si>
  <si>
    <t>Salaire Brut</t>
  </si>
  <si>
    <t>Salaire Net</t>
  </si>
  <si>
    <t>a</t>
  </si>
  <si>
    <t>b</t>
  </si>
  <si>
    <t>c</t>
  </si>
  <si>
    <t>10000-a-b-c</t>
  </si>
  <si>
    <t>Cout a la societe</t>
  </si>
  <si>
    <t>Bitouah Leumi 6.75% du brut</t>
  </si>
  <si>
    <t>Prelevement caisse retraite obligatoire 5.5%</t>
  </si>
  <si>
    <t>Pensia Hova (retraite obligatoire 6%)</t>
  </si>
  <si>
    <t>Prelevement an cas de licenciement 6%</t>
  </si>
  <si>
    <t>Salaire en cout total</t>
  </si>
  <si>
    <t>Total</t>
  </si>
  <si>
    <t>frais de transport plafonnes a 24.5 NIS par jour</t>
  </si>
  <si>
    <t>les frais de transports don’t inclus dans le salaire brut</t>
  </si>
  <si>
    <t>Notes diverses</t>
  </si>
  <si>
    <t>conges : jours feries + 10j par ans</t>
  </si>
  <si>
    <t>smig : 23.12 NIS de l'heure</t>
  </si>
  <si>
    <t>temps plein : 8.5h/j - pour 5j de travail par semaine</t>
  </si>
  <si>
    <t>conges de maladie : accumulation de 1.5j par mois de travail</t>
  </si>
  <si>
    <t>les 3 premiers jours consecutifs de conges de maladie ne sont pas renumeres a 100%</t>
  </si>
  <si>
    <t xml:space="preserve">payement des conges de makadie selon l'accumulation </t>
  </si>
  <si>
    <t>bonus annuel appele dmei avraa selon un fixe d'environ 1500 NIS pour les employes de plus d'un ans d'anciennete</t>
  </si>
  <si>
    <t>Prelevement Keren Ishtalmout 2.5%</t>
  </si>
  <si>
    <t>d</t>
  </si>
  <si>
    <t>10000-a-b-c-d</t>
  </si>
  <si>
    <t>Prelevement an cas de licenciement 8.33%</t>
  </si>
  <si>
    <t>Assurance risque (taux variable environ 2%)</t>
  </si>
  <si>
    <t>Keren Ishtalmout 7.5%</t>
  </si>
  <si>
    <t>explications supplementaires :</t>
  </si>
  <si>
    <t>le taux du bitouah leumi employeur est de 6.75% sur les salaires au dessus de 5453 NIS/mois</t>
  </si>
  <si>
    <t>en dessous le taux est de 3.45%</t>
  </si>
  <si>
    <t>le payement du BL employeur est limite a un salaire de 43240 NIS - au dela pas de BL.</t>
  </si>
  <si>
    <t>le Keren Ishtalmout est une sorte d'epargne sur 6-10 ans qui offrent certains avantages fiscaux a l'employe.</t>
  </si>
  <si>
    <t>le payement du BL employeur est limite a un salaire de 44020 NIS - au dela pas de BL.</t>
  </si>
  <si>
    <t>temps plein : 8.4h/j - pour 5j de travail par semaine</t>
  </si>
  <si>
    <t>smig : 29.12 NIS de l'heure</t>
  </si>
  <si>
    <t>les frais de transports sont inclus dans le salaire brut</t>
  </si>
  <si>
    <t>conges : jours feries + 12j par ans</t>
  </si>
  <si>
    <t xml:space="preserve">payement des conges de maladie selon l'accumulation </t>
  </si>
  <si>
    <t>le taux du bitouah leumi employeur est de 6.75% sur les salaires au dessus de 6331 NIS/mois</t>
  </si>
  <si>
    <t>Les charges salariales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</si>
</sst>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4"/>
  <sheetViews>
    <sheetView workbookViewId="0">
      <selection activeCell="H18" sqref="H18"/>
    </sheetView>
  </sheetViews>
  <sheetFormatPr defaultRowHeight="14.25" x14ac:dyDescent="0.2"/>
  <cols>
    <col min="3" max="3" width="42" customWidth="1"/>
    <col min="5" max="5" width="11.25" customWidth="1"/>
    <col min="7" max="7" width="3.125" customWidth="1"/>
  </cols>
  <sheetData>
    <row r="2" spans="3:8" ht="15" x14ac:dyDescent="0.25">
      <c r="D2" s="8" t="s">
        <v>0</v>
      </c>
      <c r="E2" s="8"/>
    </row>
    <row r="4" spans="3:8" ht="15" x14ac:dyDescent="0.25">
      <c r="H4" s="7" t="s">
        <v>18</v>
      </c>
    </row>
    <row r="6" spans="3:8" x14ac:dyDescent="0.2">
      <c r="C6" t="s">
        <v>3</v>
      </c>
      <c r="D6" s="1">
        <v>10000</v>
      </c>
      <c r="H6" t="s">
        <v>20</v>
      </c>
    </row>
    <row r="7" spans="3:8" x14ac:dyDescent="0.2">
      <c r="C7" t="s">
        <v>1</v>
      </c>
      <c r="D7" t="s">
        <v>5</v>
      </c>
      <c r="H7" t="s">
        <v>21</v>
      </c>
    </row>
    <row r="8" spans="3:8" x14ac:dyDescent="0.2">
      <c r="C8" t="s">
        <v>2</v>
      </c>
      <c r="D8" t="s">
        <v>6</v>
      </c>
    </row>
    <row r="9" spans="3:8" x14ac:dyDescent="0.2">
      <c r="C9" t="s">
        <v>11</v>
      </c>
      <c r="D9" s="2" t="s">
        <v>7</v>
      </c>
      <c r="H9" t="s">
        <v>16</v>
      </c>
    </row>
    <row r="10" spans="3:8" x14ac:dyDescent="0.2">
      <c r="H10" t="s">
        <v>17</v>
      </c>
    </row>
    <row r="11" spans="3:8" ht="15" thickBot="1" x14ac:dyDescent="0.25">
      <c r="C11" t="s">
        <v>4</v>
      </c>
      <c r="D11" s="3" t="s">
        <v>8</v>
      </c>
      <c r="H11" t="s">
        <v>19</v>
      </c>
    </row>
    <row r="12" spans="3:8" ht="15" thickTop="1" x14ac:dyDescent="0.2">
      <c r="H12" t="s">
        <v>22</v>
      </c>
    </row>
    <row r="13" spans="3:8" x14ac:dyDescent="0.2">
      <c r="C13" s="6" t="s">
        <v>9</v>
      </c>
      <c r="H13" t="s">
        <v>24</v>
      </c>
    </row>
    <row r="14" spans="3:8" x14ac:dyDescent="0.2">
      <c r="H14" t="s">
        <v>23</v>
      </c>
    </row>
    <row r="15" spans="3:8" x14ac:dyDescent="0.2">
      <c r="C15" t="s">
        <v>10</v>
      </c>
      <c r="D15">
        <f>D6*0.0675</f>
        <v>675</v>
      </c>
    </row>
    <row r="16" spans="3:8" x14ac:dyDescent="0.2">
      <c r="C16" t="s">
        <v>12</v>
      </c>
      <c r="D16">
        <f>D6*0.06</f>
        <v>600</v>
      </c>
      <c r="H16" t="s">
        <v>25</v>
      </c>
    </row>
    <row r="17" spans="3:8" x14ac:dyDescent="0.2">
      <c r="C17" t="s">
        <v>13</v>
      </c>
      <c r="D17" s="5">
        <f>D6*0.06</f>
        <v>600</v>
      </c>
    </row>
    <row r="18" spans="3:8" x14ac:dyDescent="0.2">
      <c r="C18" t="s">
        <v>15</v>
      </c>
      <c r="D18">
        <f>SUM(D15:D17)</f>
        <v>1875</v>
      </c>
      <c r="H18" s="6" t="s">
        <v>32</v>
      </c>
    </row>
    <row r="20" spans="3:8" ht="15" thickBot="1" x14ac:dyDescent="0.25">
      <c r="C20" t="s">
        <v>14</v>
      </c>
      <c r="D20" s="4">
        <f>D6+D18</f>
        <v>11875</v>
      </c>
      <c r="H20" t="s">
        <v>33</v>
      </c>
    </row>
    <row r="21" spans="3:8" ht="15" thickTop="1" x14ac:dyDescent="0.2">
      <c r="H21" t="s">
        <v>34</v>
      </c>
    </row>
    <row r="22" spans="3:8" x14ac:dyDescent="0.2">
      <c r="H22" t="s">
        <v>35</v>
      </c>
    </row>
    <row r="24" spans="3:8" x14ac:dyDescent="0.2">
      <c r="H24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D3" sqref="D3"/>
    </sheetView>
  </sheetViews>
  <sheetFormatPr defaultRowHeight="14.25" x14ac:dyDescent="0.2"/>
  <cols>
    <col min="3" max="3" width="42" customWidth="1"/>
    <col min="5" max="5" width="11.25" customWidth="1"/>
    <col min="7" max="7" width="3.125" customWidth="1"/>
  </cols>
  <sheetData>
    <row r="2" spans="3:8" ht="15" x14ac:dyDescent="0.25">
      <c r="D2" s="8" t="s">
        <v>44</v>
      </c>
      <c r="E2" s="8"/>
    </row>
    <row r="4" spans="3:8" ht="15" x14ac:dyDescent="0.25">
      <c r="H4" s="7" t="s">
        <v>18</v>
      </c>
    </row>
    <row r="6" spans="3:8" x14ac:dyDescent="0.2">
      <c r="C6" t="s">
        <v>3</v>
      </c>
      <c r="D6" s="1">
        <v>10000</v>
      </c>
      <c r="H6" t="s">
        <v>39</v>
      </c>
    </row>
    <row r="7" spans="3:8" x14ac:dyDescent="0.2">
      <c r="C7" t="s">
        <v>1</v>
      </c>
      <c r="D7" t="s">
        <v>5</v>
      </c>
      <c r="H7" t="s">
        <v>38</v>
      </c>
    </row>
    <row r="8" spans="3:8" x14ac:dyDescent="0.2">
      <c r="C8" t="s">
        <v>2</v>
      </c>
      <c r="D8" t="s">
        <v>6</v>
      </c>
    </row>
    <row r="9" spans="3:8" x14ac:dyDescent="0.2">
      <c r="C9" t="s">
        <v>11</v>
      </c>
      <c r="D9" s="2" t="s">
        <v>7</v>
      </c>
      <c r="H9" t="s">
        <v>16</v>
      </c>
    </row>
    <row r="10" spans="3:8" x14ac:dyDescent="0.2">
      <c r="C10" t="s">
        <v>26</v>
      </c>
      <c r="D10" s="2" t="s">
        <v>27</v>
      </c>
      <c r="H10" t="s">
        <v>40</v>
      </c>
    </row>
    <row r="11" spans="3:8" x14ac:dyDescent="0.2">
      <c r="D11" s="2"/>
      <c r="H11" t="s">
        <v>41</v>
      </c>
    </row>
    <row r="12" spans="3:8" x14ac:dyDescent="0.2">
      <c r="D12" s="2"/>
      <c r="H12" t="s">
        <v>22</v>
      </c>
    </row>
    <row r="13" spans="3:8" x14ac:dyDescent="0.2">
      <c r="H13" t="s">
        <v>42</v>
      </c>
    </row>
    <row r="14" spans="3:8" ht="15" thickBot="1" x14ac:dyDescent="0.25">
      <c r="C14" t="s">
        <v>4</v>
      </c>
      <c r="D14" s="3" t="s">
        <v>28</v>
      </c>
      <c r="H14" t="s">
        <v>23</v>
      </c>
    </row>
    <row r="15" spans="3:8" ht="15" thickTop="1" x14ac:dyDescent="0.2"/>
    <row r="16" spans="3:8" x14ac:dyDescent="0.2">
      <c r="C16" s="6" t="s">
        <v>9</v>
      </c>
      <c r="H16" t="s">
        <v>25</v>
      </c>
    </row>
    <row r="18" spans="3:8" x14ac:dyDescent="0.2">
      <c r="C18" t="s">
        <v>10</v>
      </c>
      <c r="D18">
        <f>D6*0.0675</f>
        <v>675</v>
      </c>
    </row>
    <row r="19" spans="3:8" x14ac:dyDescent="0.2">
      <c r="C19" t="s">
        <v>12</v>
      </c>
      <c r="D19">
        <f>D6*0.06</f>
        <v>600</v>
      </c>
      <c r="H19" s="6" t="s">
        <v>32</v>
      </c>
    </row>
    <row r="20" spans="3:8" x14ac:dyDescent="0.2">
      <c r="C20" t="s">
        <v>29</v>
      </c>
      <c r="D20" s="9">
        <f>D6*0.0833</f>
        <v>833</v>
      </c>
    </row>
    <row r="21" spans="3:8" x14ac:dyDescent="0.2">
      <c r="C21" t="s">
        <v>30</v>
      </c>
      <c r="D21" s="9">
        <f>D6*0.02</f>
        <v>200</v>
      </c>
      <c r="H21" t="s">
        <v>43</v>
      </c>
    </row>
    <row r="22" spans="3:8" x14ac:dyDescent="0.2">
      <c r="C22" t="s">
        <v>31</v>
      </c>
      <c r="D22" s="9">
        <f>D6*0.075</f>
        <v>750</v>
      </c>
      <c r="H22" t="s">
        <v>34</v>
      </c>
    </row>
    <row r="23" spans="3:8" x14ac:dyDescent="0.2">
      <c r="C23" t="s">
        <v>15</v>
      </c>
      <c r="D23">
        <f>SUM(D18:D22)</f>
        <v>3058</v>
      </c>
      <c r="H23" t="s">
        <v>37</v>
      </c>
    </row>
    <row r="25" spans="3:8" ht="15" thickBot="1" x14ac:dyDescent="0.25">
      <c r="C25" t="s">
        <v>14</v>
      </c>
      <c r="D25" s="4">
        <f>D6+D23</f>
        <v>13058</v>
      </c>
      <c r="H25" t="s">
        <v>36</v>
      </c>
    </row>
    <row r="26" spans="3:8" ht="1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Obligatoire</vt:lpstr>
      <vt:lpstr>Optionnel</vt:lpstr>
      <vt:lpstr>גיליון2</vt:lpstr>
      <vt:lpstr>גיליון3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‏‏משתמש Windows</cp:lastModifiedBy>
  <dcterms:created xsi:type="dcterms:W3CDTF">2015-01-27T08:26:42Z</dcterms:created>
  <dcterms:modified xsi:type="dcterms:W3CDTF">2020-12-05T21:53:59Z</dcterms:modified>
</cp:coreProperties>
</file>